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840"/>
  </bookViews>
  <sheets>
    <sheet name="2022 Limoges" sheetId="2" r:id="rId1"/>
    <sheet name="Equipes" sheetId="3" r:id="rId2"/>
  </sheets>
  <definedNames>
    <definedName name="_xlnm.Print_Area" localSheetId="0">'2022 Limoges'!$A$1:$F$34</definedName>
  </definedNames>
  <calcPr calcId="145621"/>
</workbook>
</file>

<file path=xl/calcChain.xml><?xml version="1.0" encoding="utf-8"?>
<calcChain xmlns="http://schemas.openxmlformats.org/spreadsheetml/2006/main">
  <c r="B13" i="2" l="1"/>
  <c r="B14" i="2" l="1"/>
  <c r="B15" i="2" s="1"/>
  <c r="B16" i="2" s="1"/>
  <c r="B17" i="2" l="1"/>
  <c r="B19" i="2" s="1"/>
  <c r="B18" i="2"/>
  <c r="E30" i="2"/>
  <c r="E32" i="2" s="1"/>
  <c r="E33" i="2" s="1"/>
  <c r="B30" i="2"/>
  <c r="D10" i="2"/>
  <c r="F5" i="2"/>
  <c r="D6" i="2"/>
  <c r="F6" i="2" s="1"/>
  <c r="D15" i="2" l="1"/>
  <c r="D25" i="2"/>
  <c r="D14" i="2"/>
  <c r="D28" i="2"/>
  <c r="F28" i="2" s="1"/>
  <c r="D13" i="2"/>
  <c r="F10" i="2"/>
  <c r="D20" i="2" l="1"/>
  <c r="F20" i="2" s="1"/>
  <c r="F29" i="2" s="1"/>
  <c r="F33" i="2" s="1"/>
  <c r="F34" i="2" s="1"/>
</calcChain>
</file>

<file path=xl/sharedStrings.xml><?xml version="1.0" encoding="utf-8"?>
<sst xmlns="http://schemas.openxmlformats.org/spreadsheetml/2006/main" count="107" uniqueCount="100">
  <si>
    <t>Etablissement:</t>
  </si>
  <si>
    <t>Date d'inscription :</t>
  </si>
  <si>
    <t xml:space="preserve">Date limite d'inscription : </t>
  </si>
  <si>
    <t>Nombre de jours de retard :</t>
  </si>
  <si>
    <t>Pourcentage de majoration</t>
  </si>
  <si>
    <t>Votre N° d'équipe</t>
  </si>
  <si>
    <t>Nombre de kart(s)</t>
  </si>
  <si>
    <t>Nuit du mercredi au jeudi</t>
  </si>
  <si>
    <t>Nuit du mardi au mercredi</t>
  </si>
  <si>
    <t>P.U. T.T.C.</t>
  </si>
  <si>
    <t>P.T. T.T.C.</t>
  </si>
  <si>
    <t>Qu.</t>
  </si>
  <si>
    <t>Désignation :</t>
  </si>
  <si>
    <t>Participation aux frais de mise en place :</t>
  </si>
  <si>
    <t>Nombre d'étudiants</t>
  </si>
  <si>
    <t>Nombre d'enseignants</t>
  </si>
  <si>
    <t>Nourriture : LES REPAS SONT OBLIGATOIRES</t>
  </si>
  <si>
    <t>soir</t>
  </si>
  <si>
    <t>midi</t>
  </si>
  <si>
    <t>Hébergement Appart'City Limoges :</t>
  </si>
  <si>
    <t>Nuit du lundi au mardi</t>
  </si>
  <si>
    <t>Nuit du jeudi au vendredi</t>
  </si>
  <si>
    <t>Chambre de 2 à 4 personnes</t>
  </si>
  <si>
    <t>Sous total de la facture :</t>
  </si>
  <si>
    <t>Montant de la facture :</t>
  </si>
  <si>
    <t xml:space="preserve">Nombre total de repas </t>
  </si>
  <si>
    <t xml:space="preserve">Nombre total de nuitée(s) </t>
  </si>
  <si>
    <t>10A IUT GEII de TROYES</t>
  </si>
  <si>
    <t>29A IUT GEII BREST</t>
  </si>
  <si>
    <t>30A IUT GEII de Nimes</t>
  </si>
  <si>
    <t>31A AOCDTF Compagnons</t>
  </si>
  <si>
    <t>37H Thierry LEQUEU</t>
  </si>
  <si>
    <t>49A1 IUT GEII d'Angers</t>
  </si>
  <si>
    <t>49A2 ISTIA</t>
  </si>
  <si>
    <t>62A IUT GEII de Béthune</t>
  </si>
  <si>
    <t>67D IUT GEII Haguenau</t>
  </si>
  <si>
    <t>69B Speed E-Kart TEAM Lyon</t>
  </si>
  <si>
    <t>77A IUT GEII SENART</t>
  </si>
  <si>
    <t>78A Mékartronic Mantes-La-Ville</t>
  </si>
  <si>
    <t>87A RMT Karting</t>
  </si>
  <si>
    <t>87B IUT du Limousin</t>
  </si>
  <si>
    <t>PL1A Students' Association ADek l'Ecole Polytechnique de Varsovie</t>
  </si>
  <si>
    <t xml:space="preserve">PL1B Students' Association Elektra l'Ecole Polytechnique de Varsovie </t>
  </si>
  <si>
    <t>33C IUT de Bordeaux</t>
  </si>
  <si>
    <t>59A IUTA de Lille</t>
  </si>
  <si>
    <t>02B BTS Lycée Jules Verne</t>
  </si>
  <si>
    <t>02D Sébastien Mahut</t>
  </si>
  <si>
    <t>03A IUT de Montluçon</t>
  </si>
  <si>
    <t>13C Lycée La Ciotat</t>
  </si>
  <si>
    <t>16A Association KARTELEC</t>
  </si>
  <si>
    <t>16B IUT GEII d'Angoulème</t>
  </si>
  <si>
    <t>18A Laurent PICARD</t>
  </si>
  <si>
    <t>18C Lycée Techno. Pierre Emile Martin de Bourges</t>
  </si>
  <si>
    <t>23A Lycée de Saint Vaury</t>
  </si>
  <si>
    <t>28A IUT GEII de Chartres</t>
  </si>
  <si>
    <t>35B ENS Cachan Antenne de Bretagne</t>
  </si>
  <si>
    <t>35D Lycée St Etienne de Rennes</t>
  </si>
  <si>
    <t>36A IUT de l'Indre</t>
  </si>
  <si>
    <t>37D Christian PROUST</t>
  </si>
  <si>
    <t>37N Lycée Albert BAYET</t>
  </si>
  <si>
    <t>38A IUT GEII de Grenoble</t>
  </si>
  <si>
    <t>38B Club C-Velec</t>
  </si>
  <si>
    <t>41A ENIKART</t>
  </si>
  <si>
    <t>42A Alain DEVEZE</t>
  </si>
  <si>
    <t>42B IUT GEII de Saint Etienne</t>
  </si>
  <si>
    <t>44A Lycée Nicolas APPERT</t>
  </si>
  <si>
    <t>45F Lycée Benjamin Francklin d'Orléans</t>
  </si>
  <si>
    <t>49B Lycée Chevrolier d'Angers</t>
  </si>
  <si>
    <t>59C Ecole Centrale de Lille</t>
  </si>
  <si>
    <t>62B IUT de Calais</t>
  </si>
  <si>
    <t>63A SPEEDOMAX</t>
  </si>
  <si>
    <t>63B IUP de Mécatronique de Clermont Ferrand</t>
  </si>
  <si>
    <t>65A IUT de Tarbes</t>
  </si>
  <si>
    <t>72C LP Robert Garnier - La Ferté Bernard</t>
  </si>
  <si>
    <t>72E IUT GMP du Mans</t>
  </si>
  <si>
    <t>76A IUT du Havre</t>
  </si>
  <si>
    <t>76C Lycée Blaise Pascal de Rouen</t>
  </si>
  <si>
    <t>79A LPR Jean Moulin</t>
  </si>
  <si>
    <t>80B Lycée Delambre d'Amiens</t>
  </si>
  <si>
    <t>80C UFR Sciences d'Amiens</t>
  </si>
  <si>
    <t>88A IUT GEII de Saint Dié des Vosges</t>
  </si>
  <si>
    <t>90B UTBM de Belfort</t>
  </si>
  <si>
    <t>02A IUT GEII de l'Aisne-Soissons et GMP de Saint Quentin</t>
  </si>
  <si>
    <t>(Liste à cliquer : voir la feuille Equipes)</t>
  </si>
  <si>
    <t>50B IFORM CFA CMA 50</t>
  </si>
  <si>
    <t>49D E2MS Angers</t>
  </si>
  <si>
    <t>94A IUT GEII Cachan</t>
  </si>
  <si>
    <t>67E ECAM Strasbourg</t>
  </si>
  <si>
    <t>13A Société TRILYS Aix en Provence</t>
  </si>
  <si>
    <t>87E ENEDIS Limoges</t>
  </si>
  <si>
    <t>87C Lycée Edouard Vaillant</t>
  </si>
  <si>
    <t>62A IUT GMP de Béthune</t>
  </si>
  <si>
    <t>74A Lycée Louis LACHENAL</t>
  </si>
  <si>
    <t>87D ENSIL Limoges</t>
  </si>
  <si>
    <t>86A IUT GEII de Poitiers</t>
  </si>
  <si>
    <t>37A KIT ELEC SHOP SARL</t>
  </si>
  <si>
    <t>(Assurance Association)</t>
  </si>
  <si>
    <t>(Assurance Kart(s) )</t>
  </si>
  <si>
    <t>26 € par nuit par personne + 8 € le petit déjeuner</t>
  </si>
  <si>
    <t>Mobelim Challenge ton Kart 2022 de Limoges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</si>
</sst>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[$-F800]dddd\,\ mmmm\ dd\,\ yyyy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14"/>
      <color indexed="8"/>
      <name val="Arial"/>
      <family val="2"/>
    </font>
    <font>
      <sz val="10"/>
      <color rgb="FF000000"/>
      <name val="Arial"/>
      <family val="2"/>
    </font>
    <font>
      <strike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4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62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14" fontId="5" fillId="2" borderId="0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9" fontId="2" fillId="0" borderId="0" xfId="2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4" fontId="2" fillId="0" borderId="2" xfId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3" fillId="0" borderId="0" xfId="3" applyFont="1" applyBorder="1" applyAlignment="1"/>
    <xf numFmtId="0" fontId="0" fillId="0" borderId="0" xfId="0" applyBorder="1"/>
    <xf numFmtId="0" fontId="0" fillId="0" borderId="0" xfId="0" applyFont="1" applyFill="1" applyBorder="1"/>
    <xf numFmtId="0" fontId="3" fillId="0" borderId="0" xfId="0" applyFont="1"/>
    <xf numFmtId="0" fontId="1" fillId="0" borderId="0" xfId="0" applyFont="1"/>
    <xf numFmtId="0" fontId="1" fillId="0" borderId="0" xfId="0" applyFont="1" applyBorder="1"/>
    <xf numFmtId="165" fontId="0" fillId="4" borderId="1" xfId="0" applyNumberForma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65" fontId="1" fillId="4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4">
    <cellStyle name="Euro" xfId="1"/>
    <cellStyle name="Normal" xfId="0" builtinId="0"/>
    <cellStyle name="Normal 2" xfId="3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topLeftCell="A7" workbookViewId="0">
      <selection activeCell="E32" sqref="E32"/>
    </sheetView>
  </sheetViews>
  <sheetFormatPr baseColWidth="10" defaultRowHeight="12.75" x14ac:dyDescent="0.2"/>
  <cols>
    <col min="1" max="1" width="6.42578125" style="2" customWidth="1"/>
    <col min="2" max="2" width="26.5703125" style="2" customWidth="1"/>
    <col min="3" max="3" width="7.5703125" style="2" customWidth="1"/>
    <col min="4" max="4" width="11.42578125" style="7"/>
    <col min="5" max="5" width="11.42578125" style="2"/>
    <col min="6" max="6" width="10.85546875" style="2" bestFit="1" customWidth="1"/>
    <col min="7" max="16384" width="11.42578125" style="2"/>
  </cols>
  <sheetData>
    <row r="1" spans="1:9" ht="50.25" customHeight="1" x14ac:dyDescent="0.2">
      <c r="A1" s="58" t="s">
        <v>99</v>
      </c>
      <c r="B1" s="59"/>
      <c r="C1" s="59"/>
      <c r="D1" s="59"/>
      <c r="E1" s="59"/>
      <c r="F1" s="59"/>
    </row>
    <row r="2" spans="1:9" ht="51" customHeight="1" x14ac:dyDescent="0.2">
      <c r="A2" s="5"/>
      <c r="B2" s="8" t="s">
        <v>0</v>
      </c>
      <c r="C2" s="60" t="s">
        <v>39</v>
      </c>
      <c r="D2" s="61"/>
      <c r="E2" s="61"/>
      <c r="F2" s="61"/>
      <c r="G2" s="11" t="s">
        <v>83</v>
      </c>
      <c r="H2" s="11"/>
      <c r="I2" s="11"/>
    </row>
    <row r="3" spans="1:9" ht="20.25" x14ac:dyDescent="0.2">
      <c r="A3" s="9" t="s">
        <v>13</v>
      </c>
      <c r="B3" s="3"/>
      <c r="C3" s="3"/>
      <c r="D3" s="1"/>
      <c r="E3" s="1"/>
      <c r="F3" s="10"/>
    </row>
    <row r="4" spans="1:9" ht="18" customHeight="1" x14ac:dyDescent="0.2">
      <c r="B4" s="12" t="s">
        <v>12</v>
      </c>
      <c r="C4" s="13"/>
      <c r="D4" s="14" t="s">
        <v>11</v>
      </c>
      <c r="E4" s="14" t="s">
        <v>9</v>
      </c>
      <c r="F4" s="14" t="s">
        <v>10</v>
      </c>
    </row>
    <row r="5" spans="1:9" ht="18" customHeight="1" x14ac:dyDescent="0.2">
      <c r="B5" s="12" t="s">
        <v>6</v>
      </c>
      <c r="C5" s="13"/>
      <c r="D5" s="42">
        <v>1</v>
      </c>
      <c r="E5" s="15">
        <v>200</v>
      </c>
      <c r="F5" s="15">
        <f>E5*D5</f>
        <v>200</v>
      </c>
    </row>
    <row r="6" spans="1:9" ht="18" customHeight="1" x14ac:dyDescent="0.2">
      <c r="B6" s="12" t="s">
        <v>97</v>
      </c>
      <c r="C6" s="13"/>
      <c r="D6" s="14">
        <f>D5</f>
        <v>1</v>
      </c>
      <c r="E6" s="15">
        <v>0</v>
      </c>
      <c r="F6" s="15">
        <f>E6*D6</f>
        <v>0</v>
      </c>
    </row>
    <row r="7" spans="1:9" ht="18" customHeight="1" x14ac:dyDescent="0.2">
      <c r="E7" s="6"/>
      <c r="F7" s="6"/>
    </row>
    <row r="8" spans="1:9" ht="18" customHeight="1" x14ac:dyDescent="0.2">
      <c r="B8" s="12" t="s">
        <v>15</v>
      </c>
      <c r="C8" s="13"/>
      <c r="D8" s="42">
        <v>1</v>
      </c>
      <c r="E8" s="6"/>
      <c r="F8" s="6"/>
    </row>
    <row r="9" spans="1:9" ht="18" customHeight="1" x14ac:dyDescent="0.2">
      <c r="B9" s="12" t="s">
        <v>14</v>
      </c>
      <c r="C9" s="13"/>
      <c r="D9" s="42">
        <v>2</v>
      </c>
      <c r="E9" s="6"/>
      <c r="F9" s="6"/>
    </row>
    <row r="10" spans="1:9" ht="18" customHeight="1" x14ac:dyDescent="0.2">
      <c r="B10" s="12" t="s">
        <v>96</v>
      </c>
      <c r="C10" s="13"/>
      <c r="D10" s="14">
        <f>SUM(D8:D9)</f>
        <v>3</v>
      </c>
      <c r="E10" s="15">
        <v>0</v>
      </c>
      <c r="F10" s="15">
        <f>E10*D10</f>
        <v>0</v>
      </c>
    </row>
    <row r="11" spans="1:9" ht="18" customHeight="1" x14ac:dyDescent="0.2">
      <c r="A11" s="9" t="s">
        <v>16</v>
      </c>
      <c r="E11" s="6"/>
      <c r="F11" s="6"/>
    </row>
    <row r="12" spans="1:9" ht="18.75" customHeight="1" x14ac:dyDescent="0.2">
      <c r="B12" s="44">
        <v>44711</v>
      </c>
      <c r="C12" s="50" t="s">
        <v>17</v>
      </c>
      <c r="D12" s="53"/>
      <c r="E12" s="6"/>
      <c r="F12" s="6"/>
    </row>
    <row r="13" spans="1:9" ht="18.75" customHeight="1" x14ac:dyDescent="0.2">
      <c r="B13" s="38">
        <f>B12+1</f>
        <v>44712</v>
      </c>
      <c r="C13" s="51" t="s">
        <v>18</v>
      </c>
      <c r="D13" s="39">
        <f t="shared" ref="D13:D15" si="0">$D$10</f>
        <v>3</v>
      </c>
      <c r="E13" s="6"/>
      <c r="F13" s="6"/>
    </row>
    <row r="14" spans="1:9" ht="18.75" customHeight="1" x14ac:dyDescent="0.2">
      <c r="B14" s="47">
        <f>B13</f>
        <v>44712</v>
      </c>
      <c r="C14" s="51" t="s">
        <v>17</v>
      </c>
      <c r="D14" s="39">
        <f t="shared" si="0"/>
        <v>3</v>
      </c>
      <c r="E14" s="6"/>
      <c r="F14" s="6"/>
    </row>
    <row r="15" spans="1:9" ht="18.75" customHeight="1" x14ac:dyDescent="0.2">
      <c r="B15" s="48">
        <f>B14+1</f>
        <v>44713</v>
      </c>
      <c r="C15" s="49" t="s">
        <v>18</v>
      </c>
      <c r="D15" s="41">
        <f t="shared" si="0"/>
        <v>3</v>
      </c>
      <c r="E15" s="6"/>
      <c r="F15" s="6"/>
    </row>
    <row r="16" spans="1:9" ht="18.75" customHeight="1" x14ac:dyDescent="0.2">
      <c r="B16" s="44">
        <f>B15</f>
        <v>44713</v>
      </c>
      <c r="C16" s="50" t="s">
        <v>17</v>
      </c>
      <c r="D16" s="54"/>
      <c r="E16" s="6"/>
      <c r="F16" s="6"/>
    </row>
    <row r="17" spans="1:6" ht="18.75" customHeight="1" x14ac:dyDescent="0.2">
      <c r="B17" s="43">
        <f>B16+1</f>
        <v>44714</v>
      </c>
      <c r="C17" s="52" t="s">
        <v>18</v>
      </c>
      <c r="D17" s="55"/>
      <c r="E17" s="6"/>
      <c r="F17" s="6"/>
    </row>
    <row r="18" spans="1:6" ht="18.75" customHeight="1" x14ac:dyDescent="0.2">
      <c r="B18" s="43">
        <f>B16+1</f>
        <v>44714</v>
      </c>
      <c r="C18" s="52" t="s">
        <v>17</v>
      </c>
      <c r="D18" s="55"/>
      <c r="E18" s="6"/>
      <c r="F18" s="6"/>
    </row>
    <row r="19" spans="1:6" ht="18.75" customHeight="1" x14ac:dyDescent="0.2">
      <c r="B19" s="44">
        <f>B17+1</f>
        <v>44715</v>
      </c>
      <c r="C19" s="50" t="s">
        <v>18</v>
      </c>
      <c r="D19" s="56"/>
      <c r="E19" s="6"/>
      <c r="F19" s="6"/>
    </row>
    <row r="20" spans="1:6" ht="18.75" customHeight="1" x14ac:dyDescent="0.2">
      <c r="B20" s="12"/>
      <c r="C20" s="17" t="s">
        <v>25</v>
      </c>
      <c r="D20" s="14">
        <f>SUM(D12:D19)</f>
        <v>9</v>
      </c>
      <c r="E20" s="45">
        <v>18</v>
      </c>
      <c r="F20" s="15">
        <f>E20*D20</f>
        <v>162</v>
      </c>
    </row>
    <row r="21" spans="1:6" ht="18.75" customHeight="1" x14ac:dyDescent="0.2">
      <c r="A21" s="1" t="s">
        <v>19</v>
      </c>
      <c r="E21" s="6"/>
      <c r="F21" s="6"/>
    </row>
    <row r="22" spans="1:6" ht="18.75" customHeight="1" x14ac:dyDescent="0.2">
      <c r="A22" s="1"/>
      <c r="B22" s="40" t="s">
        <v>98</v>
      </c>
      <c r="E22" s="6"/>
      <c r="F22" s="6"/>
    </row>
    <row r="23" spans="1:6" ht="18.75" customHeight="1" x14ac:dyDescent="0.2">
      <c r="A23" s="1"/>
      <c r="B23" s="16" t="s">
        <v>22</v>
      </c>
      <c r="E23" s="6"/>
      <c r="F23" s="6"/>
    </row>
    <row r="24" spans="1:6" ht="18.75" customHeight="1" x14ac:dyDescent="0.2">
      <c r="B24" s="46" t="s">
        <v>20</v>
      </c>
      <c r="C24" s="13"/>
      <c r="D24" s="53"/>
      <c r="E24" s="6"/>
      <c r="F24" s="6"/>
    </row>
    <row r="25" spans="1:6" ht="18.75" customHeight="1" x14ac:dyDescent="0.2">
      <c r="B25" s="57" t="s">
        <v>8</v>
      </c>
      <c r="C25" s="13"/>
      <c r="D25" s="14">
        <f>$D$10</f>
        <v>3</v>
      </c>
      <c r="E25" s="6"/>
      <c r="F25" s="6"/>
    </row>
    <row r="26" spans="1:6" ht="18.75" customHeight="1" x14ac:dyDescent="0.2">
      <c r="B26" s="46" t="s">
        <v>7</v>
      </c>
      <c r="C26" s="13"/>
      <c r="D26" s="53"/>
      <c r="E26" s="6"/>
      <c r="F26" s="6"/>
    </row>
    <row r="27" spans="1:6" ht="18.75" customHeight="1" x14ac:dyDescent="0.2">
      <c r="B27" s="46" t="s">
        <v>21</v>
      </c>
      <c r="C27" s="13"/>
      <c r="D27" s="53"/>
      <c r="E27" s="6"/>
      <c r="F27" s="6"/>
    </row>
    <row r="28" spans="1:6" ht="18.75" customHeight="1" x14ac:dyDescent="0.2">
      <c r="B28" s="12"/>
      <c r="C28" s="17" t="s">
        <v>26</v>
      </c>
      <c r="D28" s="14">
        <f>SUM(D24:D27)</f>
        <v>3</v>
      </c>
      <c r="E28" s="45">
        <v>40</v>
      </c>
      <c r="F28" s="15">
        <f>E28*D28</f>
        <v>120</v>
      </c>
    </row>
    <row r="29" spans="1:6" ht="18.75" customHeight="1" x14ac:dyDescent="0.2">
      <c r="C29" s="4"/>
      <c r="D29" s="18"/>
      <c r="E29" s="19" t="s">
        <v>23</v>
      </c>
      <c r="F29" s="20">
        <f>SUM(F5:F28)</f>
        <v>482</v>
      </c>
    </row>
    <row r="30" spans="1:6" ht="18.75" customHeight="1" x14ac:dyDescent="0.2">
      <c r="B30" s="31">
        <f ca="1">TODAY()</f>
        <v>44521</v>
      </c>
      <c r="C30" s="16"/>
      <c r="D30" s="21" t="s">
        <v>1</v>
      </c>
      <c r="E30" s="22">
        <f ca="1">TODAY()</f>
        <v>44521</v>
      </c>
      <c r="F30" s="6"/>
    </row>
    <row r="31" spans="1:6" ht="18.75" customHeight="1" x14ac:dyDescent="0.2">
      <c r="B31" s="27"/>
      <c r="C31" s="27"/>
      <c r="D31" s="23" t="s">
        <v>2</v>
      </c>
      <c r="E31" s="24">
        <v>44596</v>
      </c>
    </row>
    <row r="32" spans="1:6" ht="18.75" customHeight="1" x14ac:dyDescent="0.2">
      <c r="B32" s="16"/>
      <c r="C32" s="16"/>
      <c r="D32" s="21" t="s">
        <v>3</v>
      </c>
      <c r="E32" s="25">
        <f ca="1">IF(E31-E30&lt;0,E30-E31,0)</f>
        <v>0</v>
      </c>
    </row>
    <row r="33" spans="2:6" ht="18.75" customHeight="1" x14ac:dyDescent="0.2">
      <c r="B33" s="16"/>
      <c r="C33" s="16"/>
      <c r="D33" s="21" t="s">
        <v>4</v>
      </c>
      <c r="E33" s="26">
        <f ca="1">E32/100</f>
        <v>0</v>
      </c>
      <c r="F33" s="6">
        <f ca="1">F29*E33</f>
        <v>0</v>
      </c>
    </row>
    <row r="34" spans="2:6" ht="18.75" customHeight="1" x14ac:dyDescent="0.2">
      <c r="C34" s="28"/>
      <c r="D34" s="29"/>
      <c r="E34" s="19" t="s">
        <v>24</v>
      </c>
      <c r="F34" s="30">
        <f ca="1">SUM(F29:F33)</f>
        <v>482</v>
      </c>
    </row>
  </sheetData>
  <mergeCells count="2">
    <mergeCell ref="A1:F1"/>
    <mergeCell ref="C2:F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&amp;LSandra LEQUEU&amp;C&amp;F&amp;R&amp;D</oddHeader>
    <oddFooter>&amp;CPage &amp;P /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Equipes!$A$1:$A$69</xm:f>
          </x14:formula1>
          <xm:sqref>C2:F2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9"/>
  <sheetViews>
    <sheetView workbookViewId="0">
      <selection activeCell="A25" sqref="A25"/>
    </sheetView>
  </sheetViews>
  <sheetFormatPr baseColWidth="10" defaultRowHeight="12.75" x14ac:dyDescent="0.2"/>
  <cols>
    <col min="1" max="1" width="60.85546875" bestFit="1" customWidth="1"/>
  </cols>
  <sheetData>
    <row r="1" spans="1:1" x14ac:dyDescent="0.2">
      <c r="A1" t="s">
        <v>5</v>
      </c>
    </row>
    <row r="2" spans="1:1" x14ac:dyDescent="0.2">
      <c r="A2" s="32" t="s">
        <v>41</v>
      </c>
    </row>
    <row r="3" spans="1:1" x14ac:dyDescent="0.2">
      <c r="A3" s="32" t="s">
        <v>42</v>
      </c>
    </row>
    <row r="4" spans="1:1" x14ac:dyDescent="0.2">
      <c r="A4" s="35" t="s">
        <v>82</v>
      </c>
    </row>
    <row r="5" spans="1:1" x14ac:dyDescent="0.2">
      <c r="A5" s="35" t="s">
        <v>45</v>
      </c>
    </row>
    <row r="6" spans="1:1" x14ac:dyDescent="0.2">
      <c r="A6" s="35" t="s">
        <v>46</v>
      </c>
    </row>
    <row r="7" spans="1:1" x14ac:dyDescent="0.2">
      <c r="A7" s="35" t="s">
        <v>47</v>
      </c>
    </row>
    <row r="8" spans="1:1" x14ac:dyDescent="0.2">
      <c r="A8" s="33" t="s">
        <v>27</v>
      </c>
    </row>
    <row r="9" spans="1:1" x14ac:dyDescent="0.2">
      <c r="A9" s="36" t="s">
        <v>88</v>
      </c>
    </row>
    <row r="10" spans="1:1" x14ac:dyDescent="0.2">
      <c r="A10" s="35" t="s">
        <v>48</v>
      </c>
    </row>
    <row r="11" spans="1:1" x14ac:dyDescent="0.2">
      <c r="A11" s="35" t="s">
        <v>49</v>
      </c>
    </row>
    <row r="12" spans="1:1" x14ac:dyDescent="0.2">
      <c r="A12" s="35" t="s">
        <v>50</v>
      </c>
    </row>
    <row r="13" spans="1:1" x14ac:dyDescent="0.2">
      <c r="A13" s="35" t="s">
        <v>51</v>
      </c>
    </row>
    <row r="14" spans="1:1" x14ac:dyDescent="0.2">
      <c r="A14" s="35" t="s">
        <v>52</v>
      </c>
    </row>
    <row r="15" spans="1:1" x14ac:dyDescent="0.2">
      <c r="A15" s="35" t="s">
        <v>53</v>
      </c>
    </row>
    <row r="16" spans="1:1" x14ac:dyDescent="0.2">
      <c r="A16" s="35" t="s">
        <v>54</v>
      </c>
    </row>
    <row r="17" spans="1:1" x14ac:dyDescent="0.2">
      <c r="A17" s="33" t="s">
        <v>28</v>
      </c>
    </row>
    <row r="18" spans="1:1" x14ac:dyDescent="0.2">
      <c r="A18" s="33" t="s">
        <v>29</v>
      </c>
    </row>
    <row r="19" spans="1:1" x14ac:dyDescent="0.2">
      <c r="A19" s="33" t="s">
        <v>30</v>
      </c>
    </row>
    <row r="20" spans="1:1" x14ac:dyDescent="0.2">
      <c r="A20" s="33" t="s">
        <v>43</v>
      </c>
    </row>
    <row r="21" spans="1:1" x14ac:dyDescent="0.2">
      <c r="A21" s="35" t="s">
        <v>55</v>
      </c>
    </row>
    <row r="22" spans="1:1" x14ac:dyDescent="0.2">
      <c r="A22" s="35" t="s">
        <v>56</v>
      </c>
    </row>
    <row r="23" spans="1:1" x14ac:dyDescent="0.2">
      <c r="A23" s="35" t="s">
        <v>57</v>
      </c>
    </row>
    <row r="24" spans="1:1" x14ac:dyDescent="0.2">
      <c r="A24" s="34" t="s">
        <v>95</v>
      </c>
    </row>
    <row r="25" spans="1:1" x14ac:dyDescent="0.2">
      <c r="A25" s="35" t="s">
        <v>58</v>
      </c>
    </row>
    <row r="26" spans="1:1" x14ac:dyDescent="0.2">
      <c r="A26" s="33" t="s">
        <v>31</v>
      </c>
    </row>
    <row r="27" spans="1:1" x14ac:dyDescent="0.2">
      <c r="A27" s="35" t="s">
        <v>59</v>
      </c>
    </row>
    <row r="28" spans="1:1" x14ac:dyDescent="0.2">
      <c r="A28" s="35" t="s">
        <v>60</v>
      </c>
    </row>
    <row r="29" spans="1:1" x14ac:dyDescent="0.2">
      <c r="A29" s="35" t="s">
        <v>61</v>
      </c>
    </row>
    <row r="30" spans="1:1" x14ac:dyDescent="0.2">
      <c r="A30" s="35" t="s">
        <v>62</v>
      </c>
    </row>
    <row r="31" spans="1:1" x14ac:dyDescent="0.2">
      <c r="A31" s="35" t="s">
        <v>63</v>
      </c>
    </row>
    <row r="32" spans="1:1" x14ac:dyDescent="0.2">
      <c r="A32" s="35" t="s">
        <v>64</v>
      </c>
    </row>
    <row r="33" spans="1:1" x14ac:dyDescent="0.2">
      <c r="A33" s="35" t="s">
        <v>65</v>
      </c>
    </row>
    <row r="34" spans="1:1" x14ac:dyDescent="0.2">
      <c r="A34" s="35" t="s">
        <v>66</v>
      </c>
    </row>
    <row r="35" spans="1:1" x14ac:dyDescent="0.2">
      <c r="A35" s="33" t="s">
        <v>32</v>
      </c>
    </row>
    <row r="36" spans="1:1" x14ac:dyDescent="0.2">
      <c r="A36" s="33" t="s">
        <v>33</v>
      </c>
    </row>
    <row r="37" spans="1:1" x14ac:dyDescent="0.2">
      <c r="A37" s="35" t="s">
        <v>67</v>
      </c>
    </row>
    <row r="38" spans="1:1" x14ac:dyDescent="0.2">
      <c r="A38" s="37" t="s">
        <v>85</v>
      </c>
    </row>
    <row r="39" spans="1:1" x14ac:dyDescent="0.2">
      <c r="A39" s="37" t="s">
        <v>84</v>
      </c>
    </row>
    <row r="40" spans="1:1" x14ac:dyDescent="0.2">
      <c r="A40" s="33" t="s">
        <v>44</v>
      </c>
    </row>
    <row r="41" spans="1:1" x14ac:dyDescent="0.2">
      <c r="A41" s="35" t="s">
        <v>68</v>
      </c>
    </row>
    <row r="42" spans="1:1" x14ac:dyDescent="0.2">
      <c r="A42" s="33" t="s">
        <v>34</v>
      </c>
    </row>
    <row r="43" spans="1:1" x14ac:dyDescent="0.2">
      <c r="A43" s="33" t="s">
        <v>91</v>
      </c>
    </row>
    <row r="44" spans="1:1" x14ac:dyDescent="0.2">
      <c r="A44" s="35" t="s">
        <v>69</v>
      </c>
    </row>
    <row r="45" spans="1:1" x14ac:dyDescent="0.2">
      <c r="A45" s="35" t="s">
        <v>70</v>
      </c>
    </row>
    <row r="46" spans="1:1" x14ac:dyDescent="0.2">
      <c r="A46" s="35" t="s">
        <v>71</v>
      </c>
    </row>
    <row r="47" spans="1:1" x14ac:dyDescent="0.2">
      <c r="A47" s="35" t="s">
        <v>72</v>
      </c>
    </row>
    <row r="48" spans="1:1" x14ac:dyDescent="0.2">
      <c r="A48" s="33" t="s">
        <v>35</v>
      </c>
    </row>
    <row r="49" spans="1:1" x14ac:dyDescent="0.2">
      <c r="A49" s="37" t="s">
        <v>87</v>
      </c>
    </row>
    <row r="50" spans="1:1" x14ac:dyDescent="0.2">
      <c r="A50" s="33" t="s">
        <v>36</v>
      </c>
    </row>
    <row r="51" spans="1:1" x14ac:dyDescent="0.2">
      <c r="A51" s="35" t="s">
        <v>73</v>
      </c>
    </row>
    <row r="52" spans="1:1" x14ac:dyDescent="0.2">
      <c r="A52" s="35" t="s">
        <v>74</v>
      </c>
    </row>
    <row r="53" spans="1:1" x14ac:dyDescent="0.2">
      <c r="A53" s="36" t="s">
        <v>92</v>
      </c>
    </row>
    <row r="54" spans="1:1" x14ac:dyDescent="0.2">
      <c r="A54" s="35" t="s">
        <v>75</v>
      </c>
    </row>
    <row r="55" spans="1:1" x14ac:dyDescent="0.2">
      <c r="A55" s="35" t="s">
        <v>76</v>
      </c>
    </row>
    <row r="56" spans="1:1" x14ac:dyDescent="0.2">
      <c r="A56" s="33" t="s">
        <v>37</v>
      </c>
    </row>
    <row r="57" spans="1:1" x14ac:dyDescent="0.2">
      <c r="A57" s="33" t="s">
        <v>38</v>
      </c>
    </row>
    <row r="58" spans="1:1" x14ac:dyDescent="0.2">
      <c r="A58" s="35" t="s">
        <v>77</v>
      </c>
    </row>
    <row r="59" spans="1:1" x14ac:dyDescent="0.2">
      <c r="A59" s="35" t="s">
        <v>78</v>
      </c>
    </row>
    <row r="60" spans="1:1" x14ac:dyDescent="0.2">
      <c r="A60" s="35" t="s">
        <v>79</v>
      </c>
    </row>
    <row r="61" spans="1:1" x14ac:dyDescent="0.2">
      <c r="A61" s="33" t="s">
        <v>94</v>
      </c>
    </row>
    <row r="62" spans="1:1" x14ac:dyDescent="0.2">
      <c r="A62" s="33" t="s">
        <v>39</v>
      </c>
    </row>
    <row r="63" spans="1:1" x14ac:dyDescent="0.2">
      <c r="A63" s="33" t="s">
        <v>40</v>
      </c>
    </row>
    <row r="64" spans="1:1" x14ac:dyDescent="0.2">
      <c r="A64" t="s">
        <v>90</v>
      </c>
    </row>
    <row r="65" spans="1:1" x14ac:dyDescent="0.2">
      <c r="A65" t="s">
        <v>93</v>
      </c>
    </row>
    <row r="66" spans="1:1" x14ac:dyDescent="0.2">
      <c r="A66" s="37" t="s">
        <v>89</v>
      </c>
    </row>
    <row r="67" spans="1:1" x14ac:dyDescent="0.2">
      <c r="A67" s="35" t="s">
        <v>80</v>
      </c>
    </row>
    <row r="68" spans="1:1" x14ac:dyDescent="0.2">
      <c r="A68" s="35" t="s">
        <v>81</v>
      </c>
    </row>
    <row r="69" spans="1:1" x14ac:dyDescent="0.2">
      <c r="A69" s="37" t="s">
        <v>86</v>
      </c>
    </row>
  </sheetData>
  <sortState ref="A4:L107">
    <sortCondition ref="A107"/>
  </sortState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2022 Limoges</vt:lpstr>
      <vt:lpstr>Equipes</vt:lpstr>
      <vt:lpstr>'2022 Limoges'!Zone_d_impression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Sandra</cp:lastModifiedBy>
  <cp:lastPrinted>2020-02-07T11:15:39Z</cp:lastPrinted>
  <dcterms:created xsi:type="dcterms:W3CDTF">2010-09-09T18:45:20Z</dcterms:created>
  <dcterms:modified xsi:type="dcterms:W3CDTF">2021-11-21T17:14:17Z</dcterms:modified>
</cp:coreProperties>
</file>